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zfilm.sharepoint.com/sites/CatherinesTeam/Shared Documents/General/Screen Sector Funding Review/1 NZSPR - Updated Criteria/Website Stuff/"/>
    </mc:Choice>
  </mc:AlternateContent>
  <xr:revisionPtr revIDLastSave="1" documentId="8_{78B3657C-4908-45B8-B771-5AB436B35356}" xr6:coauthVersionLast="47" xr6:coauthVersionMax="47" xr10:uidLastSave="{7FA2DDF5-6A8B-48B0-BE1A-12CB99B71D9D}"/>
  <bookViews>
    <workbookView xWindow="-120" yWindow="-120" windowWidth="29040" windowHeight="15840" xr2:uid="{164441B8-A582-425F-94F3-9B4DFB5FB3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1" l="1"/>
  <c r="P17" i="1"/>
  <c r="T17" i="1" s="1"/>
  <c r="T16" i="1"/>
  <c r="N16" i="1"/>
  <c r="S15" i="1"/>
  <c r="T15" i="1" s="1"/>
  <c r="P14" i="1"/>
  <c r="T14" i="1" s="1"/>
  <c r="T13" i="1"/>
  <c r="P13" i="1"/>
  <c r="T12" i="1"/>
  <c r="T11" i="1"/>
  <c r="R11" i="1"/>
  <c r="T10" i="1"/>
  <c r="T9" i="1"/>
  <c r="T8" i="1"/>
</calcChain>
</file>

<file path=xl/sharedStrings.xml><?xml version="1.0" encoding="utf-8"?>
<sst xmlns="http://schemas.openxmlformats.org/spreadsheetml/2006/main" count="118" uniqueCount="76">
  <si>
    <t>General Ledger Example</t>
  </si>
  <si>
    <t>This is an example of a General Ledger.  Different software packages may have a different layout.  However, all packages need to have a free field to enable codes to be set up for the NZSPG requirements</t>
  </si>
  <si>
    <t xml:space="preserve">Please note that it is extremely important that a detailed description is included in the description field </t>
  </si>
  <si>
    <t>Where original currency is not NZD</t>
  </si>
  <si>
    <t>Acct. No.</t>
  </si>
  <si>
    <t>Account Description</t>
  </si>
  <si>
    <t xml:space="preserve">Trans </t>
  </si>
  <si>
    <t>Doc Date</t>
  </si>
  <si>
    <t>Chq No.</t>
  </si>
  <si>
    <t>Invoice No.</t>
  </si>
  <si>
    <t>P/O No.</t>
  </si>
  <si>
    <t>Vendor/ Contractor</t>
  </si>
  <si>
    <t>Free Field 1</t>
  </si>
  <si>
    <t>Free Field 2</t>
  </si>
  <si>
    <t>Source Code</t>
  </si>
  <si>
    <t>Description</t>
  </si>
  <si>
    <t>Orig Curr</t>
  </si>
  <si>
    <t>Amount</t>
  </si>
  <si>
    <t>Non-QNZPE</t>
  </si>
  <si>
    <t>QNZPE</t>
  </si>
  <si>
    <t>IRD Mid Month</t>
  </si>
  <si>
    <t>Non-QNZPE NZD</t>
  </si>
  <si>
    <t>QNZPE in NZD</t>
  </si>
  <si>
    <t>Total QNZPE</t>
  </si>
  <si>
    <t>Development T&amp;L</t>
  </si>
  <si>
    <t>Air New Zealand</t>
  </si>
  <si>
    <t>QN</t>
  </si>
  <si>
    <t>AP</t>
  </si>
  <si>
    <t>1/12/2013 J Bloggs LA/AK rtn</t>
  </si>
  <si>
    <t>NZ</t>
  </si>
  <si>
    <t>NN</t>
  </si>
  <si>
    <t>PC1</t>
  </si>
  <si>
    <t>J Bloggs</t>
  </si>
  <si>
    <t>PC</t>
  </si>
  <si>
    <t>1/12/-24/12 J Bloggs P Diem</t>
  </si>
  <si>
    <t>LA1001</t>
  </si>
  <si>
    <t>LA Limos</t>
  </si>
  <si>
    <t>1/12/2013 Air transfer Bloggs</t>
  </si>
  <si>
    <t>US</t>
  </si>
  <si>
    <t>745INS</t>
  </si>
  <si>
    <t>Dooneys</t>
  </si>
  <si>
    <t>NG</t>
  </si>
  <si>
    <t>3/12/2013 Ent Meal BM.JB</t>
  </si>
  <si>
    <t>80 K Rd</t>
  </si>
  <si>
    <t>Hank's Hotel</t>
  </si>
  <si>
    <t>QG</t>
  </si>
  <si>
    <t>1/12-23/12 Accom J Bloggs Wgtn</t>
  </si>
  <si>
    <t>Preliminary Scout</t>
  </si>
  <si>
    <t>PR</t>
  </si>
  <si>
    <t>PN</t>
  </si>
  <si>
    <t>1/12-7/12/2013 Z Bloggs Fee</t>
  </si>
  <si>
    <t>Director Fee</t>
  </si>
  <si>
    <t>B Mann Ltd</t>
  </si>
  <si>
    <t>PG</t>
  </si>
  <si>
    <t>1/12 -7/12/2013 B Mann Fee</t>
  </si>
  <si>
    <t>Director Expenses</t>
  </si>
  <si>
    <t>F Bacon</t>
  </si>
  <si>
    <t>Story Board Artist: 25 hrs</t>
  </si>
  <si>
    <t>Director's Assist</t>
  </si>
  <si>
    <t>J R Peoples</t>
  </si>
  <si>
    <t>1/12 -7/12/2013 JR Peoples Fee</t>
  </si>
  <si>
    <t>Director Ent.</t>
  </si>
  <si>
    <t>PC5</t>
  </si>
  <si>
    <t>Meal: Prod &amp; Director</t>
  </si>
  <si>
    <t>Key to Codes</t>
  </si>
  <si>
    <t>Accounts Payable &amp; Petty Cash</t>
  </si>
  <si>
    <t xml:space="preserve">QNZPE with GST </t>
  </si>
  <si>
    <t xml:space="preserve">QNZPE with no GST </t>
  </si>
  <si>
    <t>Non QNZPE with GST</t>
  </si>
  <si>
    <t>Non QNZPE with no GST</t>
  </si>
  <si>
    <t>Payroll</t>
  </si>
  <si>
    <t>QNZPE with GST</t>
  </si>
  <si>
    <t>QNZPE with no GST</t>
  </si>
  <si>
    <t>NP</t>
  </si>
  <si>
    <t>GP</t>
  </si>
  <si>
    <t xml:space="preserve">Headings marked in yellow are spreadsheet extensions to the General Ledger for NZSPR analysis and foreign currency conversions to NZD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</si>
</sst>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4" fontId="0" fillId="0" borderId="2" xfId="0" applyNumberFormat="1" applyBorder="1"/>
    <xf numFmtId="4" fontId="0" fillId="0" borderId="3" xfId="0" applyNumberFormat="1" applyBorder="1"/>
    <xf numFmtId="0" fontId="0" fillId="0" borderId="4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" fontId="0" fillId="0" borderId="0" xfId="0" applyNumberFormat="1"/>
    <xf numFmtId="4" fontId="0" fillId="0" borderId="5" xfId="0" applyNumberFormat="1" applyBorder="1"/>
    <xf numFmtId="0" fontId="0" fillId="0" borderId="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4" fontId="0" fillId="0" borderId="5" xfId="0" applyNumberFormat="1" applyBorder="1" applyAlignment="1">
      <alignment wrapText="1"/>
    </xf>
    <xf numFmtId="0" fontId="4" fillId="0" borderId="9" xfId="1" applyFont="1" applyBorder="1" applyAlignment="1">
      <alignment horizontal="right" wrapText="1"/>
    </xf>
    <xf numFmtId="0" fontId="4" fillId="0" borderId="9" xfId="1" applyFont="1" applyBorder="1" applyAlignment="1">
      <alignment wrapText="1"/>
    </xf>
    <xf numFmtId="0" fontId="4" fillId="0" borderId="9" xfId="1" applyFont="1" applyBorder="1" applyAlignment="1">
      <alignment horizontal="right"/>
    </xf>
    <xf numFmtId="0" fontId="4" fillId="0" borderId="9" xfId="1" applyFont="1" applyBorder="1" applyAlignment="1">
      <alignment horizontal="center" wrapText="1"/>
    </xf>
    <xf numFmtId="0" fontId="4" fillId="0" borderId="9" xfId="1" applyFont="1" applyBorder="1"/>
    <xf numFmtId="4" fontId="4" fillId="2" borderId="9" xfId="1" applyNumberFormat="1" applyFont="1" applyFill="1" applyBorder="1" applyAlignment="1">
      <alignment wrapText="1"/>
    </xf>
    <xf numFmtId="4" fontId="4" fillId="2" borderId="8" xfId="1" applyNumberFormat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0" fillId="0" borderId="9" xfId="0" applyBorder="1"/>
    <xf numFmtId="14" fontId="0" fillId="0" borderId="9" xfId="0" applyNumberFormat="1" applyBorder="1"/>
    <xf numFmtId="0" fontId="0" fillId="0" borderId="9" xfId="0" applyBorder="1" applyAlignment="1">
      <alignment horizontal="right"/>
    </xf>
    <xf numFmtId="0" fontId="0" fillId="0" borderId="9" xfId="0" applyBorder="1" applyAlignment="1">
      <alignment horizontal="center"/>
    </xf>
    <xf numFmtId="4" fontId="0" fillId="0" borderId="9" xfId="0" applyNumberFormat="1" applyBorder="1"/>
    <xf numFmtId="4" fontId="0" fillId="0" borderId="8" xfId="0" applyNumberFormat="1" applyBorder="1"/>
    <xf numFmtId="0" fontId="0" fillId="0" borderId="10" xfId="0" applyBorder="1"/>
    <xf numFmtId="0" fontId="1" fillId="0" borderId="4" xfId="0" applyFont="1" applyBorder="1"/>
    <xf numFmtId="0" fontId="1" fillId="0" borderId="0" xfId="0" applyFont="1"/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right"/>
    </xf>
    <xf numFmtId="0" fontId="0" fillId="0" borderId="12" xfId="0" applyBorder="1" applyAlignment="1">
      <alignment horizontal="center"/>
    </xf>
    <xf numFmtId="4" fontId="0" fillId="0" borderId="12" xfId="0" applyNumberFormat="1" applyBorder="1"/>
    <xf numFmtId="4" fontId="0" fillId="0" borderId="13" xfId="0" applyNumberFormat="1" applyBorder="1"/>
  </cellXfs>
  <cellStyles count="2">
    <cellStyle name="Normal" xfId="0" builtinId="0"/>
    <cellStyle name="Normal 2" xfId="1" xr:uid="{687092C1-9ED3-40A0-B7D8-27FA601F1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B791C-7FA8-4AEF-AC07-CAC6BA7733FA}">
  <dimension ref="A1:T33"/>
  <sheetViews>
    <sheetView tabSelected="1" workbookViewId="0">
      <selection activeCell="N25" sqref="N25"/>
    </sheetView>
  </sheetViews>
  <sheetFormatPr defaultRowHeight="15" x14ac:dyDescent="0.25"/>
  <sheetData>
    <row r="1" spans="1:20" ht="18.75" x14ac:dyDescent="0.3">
      <c r="A1" s="1" t="s">
        <v>0</v>
      </c>
      <c r="B1" s="2"/>
      <c r="C1" s="3"/>
      <c r="D1" s="3"/>
      <c r="E1" s="4"/>
      <c r="F1" s="4"/>
      <c r="G1" s="3"/>
      <c r="H1" s="3"/>
      <c r="I1" s="5"/>
      <c r="J1" s="5"/>
      <c r="K1" s="5"/>
      <c r="L1" s="3"/>
      <c r="M1" s="5"/>
      <c r="N1" s="3"/>
      <c r="O1" s="6"/>
      <c r="P1" s="6"/>
      <c r="Q1" s="3"/>
      <c r="R1" s="6"/>
      <c r="S1" s="6"/>
      <c r="T1" s="7"/>
    </row>
    <row r="2" spans="1:20" x14ac:dyDescent="0.25">
      <c r="A2" s="8"/>
      <c r="E2" s="9"/>
      <c r="F2" s="9"/>
      <c r="I2" s="10"/>
      <c r="J2" s="10"/>
      <c r="K2" s="10"/>
      <c r="M2" s="10"/>
      <c r="O2" s="11"/>
      <c r="P2" s="11"/>
      <c r="R2" s="11"/>
      <c r="S2" s="11"/>
      <c r="T2" s="12"/>
    </row>
    <row r="3" spans="1:20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0"/>
      <c r="M3" s="10"/>
      <c r="O3" s="11"/>
      <c r="P3" s="11"/>
      <c r="R3" s="11"/>
      <c r="S3" s="11"/>
      <c r="T3" s="12"/>
    </row>
    <row r="4" spans="1:20" x14ac:dyDescent="0.25">
      <c r="A4" s="15"/>
      <c r="B4" s="16"/>
      <c r="C4" s="16"/>
      <c r="D4" s="16"/>
      <c r="E4" s="17"/>
      <c r="F4" s="17"/>
      <c r="G4" s="16"/>
      <c r="H4" s="16"/>
      <c r="I4" s="18"/>
      <c r="J4" s="18"/>
      <c r="K4" s="10"/>
      <c r="M4" s="10"/>
      <c r="O4" s="11"/>
      <c r="P4" s="11"/>
      <c r="R4" s="11"/>
      <c r="S4" s="11"/>
      <c r="T4" s="12"/>
    </row>
    <row r="5" spans="1:20" x14ac:dyDescent="0.25">
      <c r="A5" s="19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10"/>
      <c r="M5" s="10"/>
      <c r="O5" s="11"/>
      <c r="P5" s="11"/>
      <c r="R5" s="11"/>
      <c r="S5" s="11"/>
      <c r="T5" s="12"/>
    </row>
    <row r="6" spans="1:20" x14ac:dyDescent="0.25">
      <c r="A6" s="15"/>
      <c r="B6" s="16"/>
      <c r="C6" s="16"/>
      <c r="D6" s="16"/>
      <c r="E6" s="17"/>
      <c r="F6" s="17"/>
      <c r="G6" s="16"/>
      <c r="H6" s="16"/>
      <c r="I6" s="18"/>
      <c r="J6" s="18"/>
      <c r="K6" s="10"/>
      <c r="M6" s="10"/>
      <c r="O6" s="11"/>
      <c r="P6" s="11"/>
      <c r="Q6" s="20" t="s">
        <v>3</v>
      </c>
      <c r="R6" s="21"/>
      <c r="S6" s="22"/>
      <c r="T6" s="23"/>
    </row>
    <row r="7" spans="1:20" ht="45" x14ac:dyDescent="0.25">
      <c r="A7" s="24" t="s">
        <v>4</v>
      </c>
      <c r="B7" s="25" t="s">
        <v>5</v>
      </c>
      <c r="C7" s="24" t="s">
        <v>6</v>
      </c>
      <c r="D7" s="26" t="s">
        <v>7</v>
      </c>
      <c r="E7" s="24" t="s">
        <v>8</v>
      </c>
      <c r="F7" s="24" t="s">
        <v>9</v>
      </c>
      <c r="G7" s="24" t="s">
        <v>10</v>
      </c>
      <c r="H7" s="25" t="s">
        <v>11</v>
      </c>
      <c r="I7" s="27" t="s">
        <v>12</v>
      </c>
      <c r="J7" s="27" t="s">
        <v>13</v>
      </c>
      <c r="K7" s="27" t="s">
        <v>14</v>
      </c>
      <c r="L7" s="28" t="s">
        <v>15</v>
      </c>
      <c r="M7" s="27" t="s">
        <v>16</v>
      </c>
      <c r="N7" s="26" t="s">
        <v>17</v>
      </c>
      <c r="O7" s="29" t="s">
        <v>18</v>
      </c>
      <c r="P7" s="30" t="s">
        <v>19</v>
      </c>
      <c r="Q7" s="31" t="s">
        <v>20</v>
      </c>
      <c r="R7" s="29" t="s">
        <v>21</v>
      </c>
      <c r="S7" s="29" t="s">
        <v>22</v>
      </c>
      <c r="T7" s="29" t="s">
        <v>23</v>
      </c>
    </row>
    <row r="8" spans="1:20" x14ac:dyDescent="0.25">
      <c r="A8" s="32">
        <v>1001</v>
      </c>
      <c r="B8" s="32" t="s">
        <v>24</v>
      </c>
      <c r="C8" s="32">
        <v>5001</v>
      </c>
      <c r="D8" s="33">
        <v>41613</v>
      </c>
      <c r="E8" s="34">
        <v>990</v>
      </c>
      <c r="F8" s="34">
        <v>2345</v>
      </c>
      <c r="G8" s="32">
        <v>100</v>
      </c>
      <c r="H8" s="32" t="s">
        <v>25</v>
      </c>
      <c r="I8" s="35" t="s">
        <v>26</v>
      </c>
      <c r="J8" s="35"/>
      <c r="K8" s="35" t="s">
        <v>27</v>
      </c>
      <c r="L8" s="32" t="s">
        <v>28</v>
      </c>
      <c r="M8" s="35" t="s">
        <v>29</v>
      </c>
      <c r="N8" s="36">
        <v>3500</v>
      </c>
      <c r="O8" s="36"/>
      <c r="P8" s="37">
        <v>3500</v>
      </c>
      <c r="Q8" s="32"/>
      <c r="R8" s="36"/>
      <c r="S8" s="36"/>
      <c r="T8" s="36">
        <f t="shared" ref="T8:T18" si="0">P8+S8</f>
        <v>3500</v>
      </c>
    </row>
    <row r="9" spans="1:20" x14ac:dyDescent="0.25">
      <c r="A9" s="32">
        <v>1001</v>
      </c>
      <c r="B9" s="32" t="s">
        <v>24</v>
      </c>
      <c r="C9" s="32">
        <v>5001</v>
      </c>
      <c r="D9" s="33">
        <v>41613</v>
      </c>
      <c r="E9" s="34">
        <v>990</v>
      </c>
      <c r="F9" s="34">
        <v>2345</v>
      </c>
      <c r="G9" s="32">
        <v>100</v>
      </c>
      <c r="H9" s="32" t="s">
        <v>25</v>
      </c>
      <c r="I9" s="35" t="s">
        <v>30</v>
      </c>
      <c r="J9" s="35"/>
      <c r="K9" s="35" t="s">
        <v>27</v>
      </c>
      <c r="L9" s="32" t="s">
        <v>28</v>
      </c>
      <c r="M9" s="35" t="s">
        <v>29</v>
      </c>
      <c r="N9" s="36">
        <v>3500</v>
      </c>
      <c r="O9" s="36">
        <v>3500</v>
      </c>
      <c r="P9" s="37"/>
      <c r="Q9" s="32"/>
      <c r="R9" s="36"/>
      <c r="S9" s="36"/>
      <c r="T9" s="36">
        <f>P9</f>
        <v>0</v>
      </c>
    </row>
    <row r="10" spans="1:20" x14ac:dyDescent="0.25">
      <c r="A10" s="32">
        <v>1001</v>
      </c>
      <c r="B10" s="32" t="s">
        <v>24</v>
      </c>
      <c r="C10" s="32">
        <v>5002</v>
      </c>
      <c r="D10" s="33">
        <v>41613</v>
      </c>
      <c r="E10" s="34">
        <v>999</v>
      </c>
      <c r="F10" s="34" t="s">
        <v>31</v>
      </c>
      <c r="G10" s="32"/>
      <c r="H10" s="32" t="s">
        <v>32</v>
      </c>
      <c r="I10" s="35" t="s">
        <v>26</v>
      </c>
      <c r="J10" s="35"/>
      <c r="K10" s="35" t="s">
        <v>33</v>
      </c>
      <c r="L10" s="32" t="s">
        <v>34</v>
      </c>
      <c r="M10" s="35" t="s">
        <v>29</v>
      </c>
      <c r="N10" s="36">
        <v>2400</v>
      </c>
      <c r="O10" s="36"/>
      <c r="P10" s="37">
        <v>2400</v>
      </c>
      <c r="Q10" s="32"/>
      <c r="R10" s="36"/>
      <c r="S10" s="36"/>
      <c r="T10" s="36">
        <f t="shared" si="0"/>
        <v>2400</v>
      </c>
    </row>
    <row r="11" spans="1:20" x14ac:dyDescent="0.25">
      <c r="A11" s="32">
        <v>1001</v>
      </c>
      <c r="B11" s="32" t="s">
        <v>24</v>
      </c>
      <c r="C11" s="32">
        <v>5003</v>
      </c>
      <c r="D11" s="33">
        <v>41614</v>
      </c>
      <c r="E11" s="34">
        <v>1000</v>
      </c>
      <c r="F11" s="34" t="s">
        <v>35</v>
      </c>
      <c r="G11" s="32">
        <v>101</v>
      </c>
      <c r="H11" s="32" t="s">
        <v>36</v>
      </c>
      <c r="I11" s="35" t="s">
        <v>30</v>
      </c>
      <c r="J11" s="35"/>
      <c r="K11" s="35" t="s">
        <v>27</v>
      </c>
      <c r="L11" s="32" t="s">
        <v>37</v>
      </c>
      <c r="M11" s="35" t="s">
        <v>38</v>
      </c>
      <c r="N11" s="36">
        <v>123</v>
      </c>
      <c r="O11" s="36">
        <v>123</v>
      </c>
      <c r="P11" s="37"/>
      <c r="Q11" s="32">
        <v>0.82630000000000003</v>
      </c>
      <c r="R11" s="36">
        <f>O11/Q11</f>
        <v>148.85634757352051</v>
      </c>
      <c r="S11" s="36"/>
      <c r="T11" s="36">
        <f t="shared" si="0"/>
        <v>0</v>
      </c>
    </row>
    <row r="12" spans="1:20" x14ac:dyDescent="0.25">
      <c r="A12" s="32">
        <v>1001</v>
      </c>
      <c r="B12" s="32" t="s">
        <v>24</v>
      </c>
      <c r="C12" s="32">
        <v>5006</v>
      </c>
      <c r="D12" s="33">
        <v>41657</v>
      </c>
      <c r="E12" s="34">
        <v>1002</v>
      </c>
      <c r="F12" s="34" t="s">
        <v>39</v>
      </c>
      <c r="G12" s="32">
        <v>102</v>
      </c>
      <c r="H12" s="32" t="s">
        <v>40</v>
      </c>
      <c r="I12" s="35" t="s">
        <v>41</v>
      </c>
      <c r="J12" s="35"/>
      <c r="K12" s="35" t="s">
        <v>27</v>
      </c>
      <c r="L12" s="33" t="s">
        <v>42</v>
      </c>
      <c r="M12" s="35" t="s">
        <v>29</v>
      </c>
      <c r="N12" s="36">
        <v>346</v>
      </c>
      <c r="O12" s="36">
        <v>346</v>
      </c>
      <c r="P12" s="37"/>
      <c r="Q12" s="32"/>
      <c r="R12" s="36"/>
      <c r="S12" s="36"/>
      <c r="T12" s="36">
        <f t="shared" si="0"/>
        <v>0</v>
      </c>
    </row>
    <row r="13" spans="1:20" x14ac:dyDescent="0.25">
      <c r="A13" s="32">
        <v>1001</v>
      </c>
      <c r="B13" s="32" t="s">
        <v>24</v>
      </c>
      <c r="C13" s="32">
        <v>5007</v>
      </c>
      <c r="D13" s="33">
        <v>41657</v>
      </c>
      <c r="E13" s="34">
        <v>1003</v>
      </c>
      <c r="F13" s="34" t="s">
        <v>43</v>
      </c>
      <c r="G13" s="32">
        <v>103</v>
      </c>
      <c r="H13" s="32" t="s">
        <v>44</v>
      </c>
      <c r="I13" s="35" t="s">
        <v>45</v>
      </c>
      <c r="J13" s="35"/>
      <c r="K13" s="35" t="s">
        <v>27</v>
      </c>
      <c r="L13" s="32" t="s">
        <v>46</v>
      </c>
      <c r="M13" s="35" t="s">
        <v>29</v>
      </c>
      <c r="N13" s="36">
        <v>3600</v>
      </c>
      <c r="O13" s="36"/>
      <c r="P13" s="37">
        <f>N13</f>
        <v>3600</v>
      </c>
      <c r="Q13" s="32"/>
      <c r="R13" s="36"/>
      <c r="S13" s="36"/>
      <c r="T13" s="36">
        <f>N13+S13</f>
        <v>3600</v>
      </c>
    </row>
    <row r="14" spans="1:20" x14ac:dyDescent="0.25">
      <c r="A14" s="32">
        <v>1005</v>
      </c>
      <c r="B14" s="32" t="s">
        <v>47</v>
      </c>
      <c r="C14" s="32">
        <v>5004</v>
      </c>
      <c r="D14" s="33">
        <v>41657</v>
      </c>
      <c r="E14" s="34">
        <v>1001</v>
      </c>
      <c r="F14" s="34" t="s">
        <v>48</v>
      </c>
      <c r="G14" s="32"/>
      <c r="H14" s="32" t="s">
        <v>32</v>
      </c>
      <c r="I14" s="35" t="s">
        <v>49</v>
      </c>
      <c r="J14" s="35"/>
      <c r="K14" s="35" t="s">
        <v>48</v>
      </c>
      <c r="L14" s="32" t="s">
        <v>50</v>
      </c>
      <c r="M14" s="35" t="s">
        <v>29</v>
      </c>
      <c r="N14" s="36">
        <v>2500</v>
      </c>
      <c r="O14" s="36"/>
      <c r="P14" s="37">
        <f>N14</f>
        <v>2500</v>
      </c>
      <c r="Q14" s="32"/>
      <c r="R14" s="36"/>
      <c r="S14" s="36"/>
      <c r="T14" s="36">
        <f t="shared" si="0"/>
        <v>2500</v>
      </c>
    </row>
    <row r="15" spans="1:20" x14ac:dyDescent="0.25">
      <c r="A15" s="32">
        <v>1201</v>
      </c>
      <c r="B15" s="32" t="s">
        <v>51</v>
      </c>
      <c r="C15" s="32">
        <v>5005</v>
      </c>
      <c r="D15" s="33">
        <v>41623</v>
      </c>
      <c r="E15" s="34">
        <v>1001</v>
      </c>
      <c r="F15" s="34" t="s">
        <v>48</v>
      </c>
      <c r="G15" s="32"/>
      <c r="H15" s="32" t="s">
        <v>52</v>
      </c>
      <c r="I15" s="35" t="s">
        <v>53</v>
      </c>
      <c r="J15" s="35"/>
      <c r="K15" s="35" t="s">
        <v>48</v>
      </c>
      <c r="L15" s="32" t="s">
        <v>54</v>
      </c>
      <c r="M15" s="35" t="s">
        <v>38</v>
      </c>
      <c r="N15" s="36">
        <v>5000</v>
      </c>
      <c r="O15" s="36"/>
      <c r="P15" s="37">
        <v>5000</v>
      </c>
      <c r="Q15" s="32">
        <v>0.82630000000000003</v>
      </c>
      <c r="R15" s="36"/>
      <c r="S15" s="36">
        <f>N15/Q15</f>
        <v>6051.0710395740043</v>
      </c>
      <c r="T15" s="36">
        <f>S15</f>
        <v>6051.0710395740043</v>
      </c>
    </row>
    <row r="16" spans="1:20" x14ac:dyDescent="0.25">
      <c r="A16" s="32">
        <v>1205</v>
      </c>
      <c r="B16" s="32" t="s">
        <v>55</v>
      </c>
      <c r="C16" s="32">
        <v>5014</v>
      </c>
      <c r="D16" s="33">
        <v>41631</v>
      </c>
      <c r="E16" s="34">
        <v>1008</v>
      </c>
      <c r="F16" s="34">
        <v>1501</v>
      </c>
      <c r="G16" s="32">
        <v>106</v>
      </c>
      <c r="H16" s="32" t="s">
        <v>56</v>
      </c>
      <c r="I16" s="35" t="s">
        <v>53</v>
      </c>
      <c r="J16" s="35"/>
      <c r="K16" s="35" t="s">
        <v>27</v>
      </c>
      <c r="L16" s="32" t="s">
        <v>57</v>
      </c>
      <c r="M16" s="35" t="s">
        <v>29</v>
      </c>
      <c r="N16" s="36">
        <f>75*25</f>
        <v>1875</v>
      </c>
      <c r="O16" s="36"/>
      <c r="P16" s="37">
        <v>1875</v>
      </c>
      <c r="Q16" s="32"/>
      <c r="R16" s="36"/>
      <c r="S16" s="36"/>
      <c r="T16" s="36">
        <f t="shared" si="0"/>
        <v>1875</v>
      </c>
    </row>
    <row r="17" spans="1:20" x14ac:dyDescent="0.25">
      <c r="A17" s="32">
        <v>1206</v>
      </c>
      <c r="B17" s="38" t="s">
        <v>58</v>
      </c>
      <c r="C17" s="32">
        <v>5013</v>
      </c>
      <c r="D17" s="33">
        <v>41623</v>
      </c>
      <c r="E17" s="34">
        <v>1007</v>
      </c>
      <c r="F17" s="34" t="s">
        <v>48</v>
      </c>
      <c r="G17" s="32"/>
      <c r="H17" s="32" t="s">
        <v>59</v>
      </c>
      <c r="I17" s="35" t="s">
        <v>49</v>
      </c>
      <c r="J17" s="35"/>
      <c r="K17" s="35" t="s">
        <v>48</v>
      </c>
      <c r="L17" s="32" t="s">
        <v>60</v>
      </c>
      <c r="M17" s="35" t="s">
        <v>29</v>
      </c>
      <c r="N17" s="36">
        <v>1000</v>
      </c>
      <c r="O17" s="36"/>
      <c r="P17" s="37">
        <f>N17</f>
        <v>1000</v>
      </c>
      <c r="Q17" s="32"/>
      <c r="R17" s="36"/>
      <c r="S17" s="36"/>
      <c r="T17" s="36">
        <f t="shared" si="0"/>
        <v>1000</v>
      </c>
    </row>
    <row r="18" spans="1:20" x14ac:dyDescent="0.25">
      <c r="A18" s="32">
        <v>1250</v>
      </c>
      <c r="B18" s="32" t="s">
        <v>61</v>
      </c>
      <c r="C18" s="32">
        <v>5016</v>
      </c>
      <c r="D18" s="33">
        <v>41612</v>
      </c>
      <c r="E18" s="34">
        <v>1009</v>
      </c>
      <c r="F18" s="34" t="s">
        <v>62</v>
      </c>
      <c r="G18" s="32"/>
      <c r="H18" s="32" t="s">
        <v>40</v>
      </c>
      <c r="I18" s="35" t="s">
        <v>41</v>
      </c>
      <c r="J18" s="35"/>
      <c r="K18" s="35" t="s">
        <v>33</v>
      </c>
      <c r="L18" s="32" t="s">
        <v>63</v>
      </c>
      <c r="M18" s="35" t="s">
        <v>29</v>
      </c>
      <c r="N18" s="36">
        <v>250</v>
      </c>
      <c r="O18" s="36">
        <v>250</v>
      </c>
      <c r="P18" s="37"/>
      <c r="Q18" s="32"/>
      <c r="R18" s="36"/>
      <c r="S18" s="36"/>
      <c r="T18" s="36">
        <f t="shared" si="0"/>
        <v>0</v>
      </c>
    </row>
    <row r="19" spans="1:20" x14ac:dyDescent="0.25">
      <c r="A19" s="8"/>
      <c r="E19" s="9"/>
      <c r="F19" s="9"/>
      <c r="I19" s="10"/>
      <c r="J19" s="10"/>
      <c r="K19" s="10"/>
      <c r="M19" s="10"/>
      <c r="O19" s="11"/>
      <c r="P19" s="11"/>
      <c r="R19" s="11"/>
      <c r="S19" s="11"/>
      <c r="T19" s="12"/>
    </row>
    <row r="20" spans="1:20" x14ac:dyDescent="0.25">
      <c r="A20" s="39" t="s">
        <v>64</v>
      </c>
      <c r="B20" s="40"/>
      <c r="E20" s="9"/>
      <c r="F20" s="9"/>
      <c r="I20" s="10"/>
      <c r="J20" s="10"/>
      <c r="K20" s="10"/>
      <c r="M20" s="10"/>
      <c r="N20" s="11"/>
      <c r="O20" s="11"/>
      <c r="P20" s="11"/>
      <c r="Q20" s="11"/>
      <c r="R20" s="11"/>
      <c r="S20" s="11"/>
      <c r="T20" s="12"/>
    </row>
    <row r="21" spans="1:20" x14ac:dyDescent="0.25">
      <c r="A21" s="8" t="s">
        <v>65</v>
      </c>
      <c r="E21" s="9"/>
      <c r="F21" s="9"/>
      <c r="I21" s="10"/>
      <c r="J21" s="10"/>
      <c r="K21" s="10"/>
      <c r="M21" s="10"/>
      <c r="O21" s="11"/>
      <c r="P21" s="11"/>
      <c r="R21" s="11"/>
      <c r="S21" s="11"/>
      <c r="T21" s="12"/>
    </row>
    <row r="22" spans="1:20" x14ac:dyDescent="0.25">
      <c r="A22" s="8" t="s">
        <v>45</v>
      </c>
      <c r="D22" t="s">
        <v>66</v>
      </c>
      <c r="E22" s="9"/>
      <c r="F22" s="9"/>
      <c r="I22" s="10"/>
      <c r="J22" s="10"/>
      <c r="K22" s="10"/>
      <c r="M22" s="10"/>
      <c r="O22" s="11"/>
      <c r="P22" s="11"/>
      <c r="R22" s="11"/>
      <c r="S22" s="11"/>
      <c r="T22" s="12"/>
    </row>
    <row r="23" spans="1:20" x14ac:dyDescent="0.25">
      <c r="A23" s="8" t="s">
        <v>26</v>
      </c>
      <c r="D23" t="s">
        <v>67</v>
      </c>
      <c r="E23" s="9"/>
      <c r="F23" s="9"/>
      <c r="I23" s="10"/>
      <c r="J23" s="10"/>
      <c r="K23" s="10"/>
      <c r="M23" s="10"/>
      <c r="O23" s="11"/>
      <c r="P23" s="11"/>
      <c r="Q23" s="11"/>
      <c r="R23" s="11"/>
      <c r="S23" s="11"/>
      <c r="T23" s="12"/>
    </row>
    <row r="24" spans="1:20" x14ac:dyDescent="0.25">
      <c r="A24" s="8" t="s">
        <v>41</v>
      </c>
      <c r="D24" t="s">
        <v>68</v>
      </c>
      <c r="E24" s="9"/>
      <c r="F24" s="9"/>
      <c r="I24" s="10"/>
      <c r="J24" s="10"/>
      <c r="K24" s="10"/>
      <c r="M24" s="10"/>
      <c r="O24" s="11"/>
      <c r="P24" s="11"/>
      <c r="Q24" s="11"/>
      <c r="R24" s="11"/>
      <c r="S24" s="11"/>
      <c r="T24" s="12"/>
    </row>
    <row r="25" spans="1:20" x14ac:dyDescent="0.25">
      <c r="A25" s="8" t="s">
        <v>30</v>
      </c>
      <c r="D25" t="s">
        <v>69</v>
      </c>
      <c r="E25" s="9"/>
      <c r="F25" s="9"/>
      <c r="I25" s="10"/>
      <c r="J25" s="10"/>
      <c r="K25" s="10"/>
      <c r="M25" s="10"/>
      <c r="O25" s="11"/>
      <c r="P25" s="11"/>
      <c r="Q25" s="11"/>
      <c r="R25" s="11"/>
      <c r="S25" s="11"/>
      <c r="T25" s="12"/>
    </row>
    <row r="26" spans="1:20" x14ac:dyDescent="0.25">
      <c r="A26" s="8"/>
      <c r="E26" s="9"/>
      <c r="F26" s="9"/>
      <c r="I26" s="10"/>
      <c r="J26" s="10"/>
      <c r="K26" s="10"/>
      <c r="M26" s="10"/>
      <c r="O26" s="11"/>
      <c r="P26" s="11"/>
      <c r="Q26" s="11"/>
      <c r="R26" s="11"/>
      <c r="S26" s="11"/>
      <c r="T26" s="12"/>
    </row>
    <row r="27" spans="1:20" x14ac:dyDescent="0.25">
      <c r="A27" s="8" t="s">
        <v>70</v>
      </c>
      <c r="E27" s="9"/>
      <c r="F27" s="9"/>
      <c r="I27" s="10"/>
      <c r="J27" s="10"/>
      <c r="K27" s="10"/>
      <c r="M27" s="10"/>
      <c r="O27" s="11"/>
      <c r="P27" s="11"/>
      <c r="R27" s="11"/>
      <c r="S27" s="11"/>
      <c r="T27" s="12"/>
    </row>
    <row r="28" spans="1:20" x14ac:dyDescent="0.25">
      <c r="A28" s="8" t="s">
        <v>53</v>
      </c>
      <c r="D28" t="s">
        <v>71</v>
      </c>
      <c r="E28" s="9"/>
      <c r="F28" s="9"/>
      <c r="I28" s="10"/>
      <c r="J28" s="10"/>
      <c r="K28" s="10"/>
      <c r="M28" s="10"/>
      <c r="O28" s="11"/>
      <c r="P28" s="11"/>
      <c r="R28" s="11"/>
      <c r="S28" s="11"/>
      <c r="T28" s="12"/>
    </row>
    <row r="29" spans="1:20" x14ac:dyDescent="0.25">
      <c r="A29" s="8" t="s">
        <v>49</v>
      </c>
      <c r="D29" t="s">
        <v>72</v>
      </c>
      <c r="E29" s="9"/>
      <c r="F29" s="9"/>
      <c r="I29" s="10"/>
      <c r="J29" s="10"/>
      <c r="K29" s="10"/>
      <c r="M29" s="10"/>
      <c r="O29" s="11"/>
      <c r="P29" s="11"/>
      <c r="R29" s="11"/>
      <c r="S29" s="11"/>
      <c r="T29" s="12"/>
    </row>
    <row r="30" spans="1:20" x14ac:dyDescent="0.25">
      <c r="A30" s="8" t="s">
        <v>73</v>
      </c>
      <c r="D30" t="s">
        <v>69</v>
      </c>
      <c r="E30" s="9"/>
      <c r="F30" s="9"/>
      <c r="I30" s="10"/>
      <c r="J30" s="10"/>
      <c r="K30" s="10"/>
      <c r="M30" s="10"/>
      <c r="O30" s="11"/>
      <c r="P30" s="11"/>
      <c r="R30" s="11"/>
      <c r="S30" s="11"/>
      <c r="T30" s="12"/>
    </row>
    <row r="31" spans="1:20" x14ac:dyDescent="0.25">
      <c r="A31" s="8" t="s">
        <v>74</v>
      </c>
      <c r="D31" t="s">
        <v>68</v>
      </c>
      <c r="E31" s="9"/>
      <c r="F31" s="9"/>
      <c r="I31" s="10"/>
      <c r="J31" s="10"/>
      <c r="K31" s="10"/>
      <c r="M31" s="10"/>
      <c r="O31" s="11"/>
      <c r="P31" s="11"/>
      <c r="R31" s="11"/>
      <c r="S31" s="11"/>
      <c r="T31" s="12"/>
    </row>
    <row r="32" spans="1:20" x14ac:dyDescent="0.25">
      <c r="A32" s="8"/>
      <c r="E32" s="9"/>
      <c r="F32" s="9"/>
      <c r="I32" s="10"/>
      <c r="J32" s="10"/>
      <c r="K32" s="10"/>
      <c r="M32" s="10"/>
      <c r="O32" s="11"/>
      <c r="P32" s="11"/>
      <c r="R32" s="11"/>
      <c r="S32" s="11"/>
      <c r="T32" s="12"/>
    </row>
    <row r="33" spans="1:20" x14ac:dyDescent="0.25">
      <c r="A33" s="41" t="s">
        <v>75</v>
      </c>
      <c r="B33" s="42"/>
      <c r="C33" s="42"/>
      <c r="D33" s="42"/>
      <c r="E33" s="43"/>
      <c r="F33" s="43"/>
      <c r="G33" s="42"/>
      <c r="H33" s="42"/>
      <c r="I33" s="44"/>
      <c r="J33" s="44"/>
      <c r="K33" s="44"/>
      <c r="L33" s="42"/>
      <c r="M33" s="44"/>
      <c r="N33" s="42"/>
      <c r="O33" s="45"/>
      <c r="P33" s="45"/>
      <c r="Q33" s="42"/>
      <c r="R33" s="45"/>
      <c r="S33" s="45"/>
      <c r="T33" s="46"/>
    </row>
  </sheetData>
  <mergeCells count="2">
    <mergeCell ref="A3:J3"/>
    <mergeCell ref="Q6:S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A382A284B06C4D9282FAC1EAC3C026" ma:contentTypeVersion="8" ma:contentTypeDescription="Create a new document." ma:contentTypeScope="" ma:versionID="98642c1bfe00f54de11142741e28186e">
  <xsd:schema xmlns:xsd="http://www.w3.org/2001/XMLSchema" xmlns:xs="http://www.w3.org/2001/XMLSchema" xmlns:p="http://schemas.microsoft.com/office/2006/metadata/properties" xmlns:ns2="008df72e-91df-465f-92af-1d67feb68c5d" xmlns:ns3="0b1e59fe-30ef-461b-8c84-2bb3e862ec94" targetNamespace="http://schemas.microsoft.com/office/2006/metadata/properties" ma:root="true" ma:fieldsID="e2b3c52045451af1c19dd3f53fc9eef0" ns2:_="" ns3:_="">
    <xsd:import namespace="008df72e-91df-465f-92af-1d67feb68c5d"/>
    <xsd:import namespace="0b1e59fe-30ef-461b-8c84-2bb3e862ec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df72e-91df-465f-92af-1d67feb68c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e59fe-30ef-461b-8c84-2bb3e862ec9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DCBEAF-5550-479C-904D-AA2E99ADBAC0}"/>
</file>

<file path=customXml/itemProps2.xml><?xml version="1.0" encoding="utf-8"?>
<ds:datastoreItem xmlns:ds="http://schemas.openxmlformats.org/officeDocument/2006/customXml" ds:itemID="{25F3E522-CB9C-4A1C-9638-6434A2F36C7F}"/>
</file>

<file path=customXml/itemProps3.xml><?xml version="1.0" encoding="utf-8"?>
<ds:datastoreItem xmlns:ds="http://schemas.openxmlformats.org/officeDocument/2006/customXml" ds:itemID="{B25ED0F2-0006-44F8-A6C0-BA81E7B5CC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 Read</dc:creator>
  <cp:lastModifiedBy>Mel Read</cp:lastModifiedBy>
  <dcterms:created xsi:type="dcterms:W3CDTF">2023-08-17T02:17:11Z</dcterms:created>
  <dcterms:modified xsi:type="dcterms:W3CDTF">2023-08-17T02:18:24Z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0x01010073A382A284B06C4D9282FAC1EAC3C026</vt:lpwstr>
  </property>
</Properties>
</file>